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240"/>
  </bookViews>
  <sheets>
    <sheet name="Arkusz1" sheetId="1" r:id="rId1"/>
  </sheets>
  <definedNames>
    <definedName name="_xlnm.Print_Area" localSheetId="0">Arkusz1!$A$1:$G$19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7" l="1"/>
  <c r="G16" l="1"/>
  <c r="G15" l="1"/>
  <c r="E5"/>
  <c r="E19" l="1"/>
  <c r="G5" l="1"/>
  <c r="F6" l="1"/>
  <c r="E6"/>
  <c r="G18"/>
  <c r="G14"/>
  <c r="G13"/>
  <c r="G12"/>
  <c r="G11"/>
  <c r="G10"/>
  <c r="G9"/>
  <c r="G6" l="1"/>
  <c r="G19" l="1"/>
  <c r="G28" s="1"/>
  <c r="E23"/>
  <c r="G23" l="1"/>
</calcChain>
</file>

<file path=xl/sharedStrings.xml><?xml version="1.0" encoding="utf-8"?>
<sst xmlns="http://schemas.openxmlformats.org/spreadsheetml/2006/main" count="61" uniqueCount="36">
  <si>
    <t xml:space="preserve">Dochody  </t>
  </si>
  <si>
    <t>Dział</t>
  </si>
  <si>
    <t>Rozdział</t>
  </si>
  <si>
    <t>Par.</t>
  </si>
  <si>
    <t>PLAN</t>
  </si>
  <si>
    <t>0490</t>
  </si>
  <si>
    <t>Wydatki</t>
  </si>
  <si>
    <t>900</t>
  </si>
  <si>
    <t>90002</t>
  </si>
  <si>
    <t>4010</t>
  </si>
  <si>
    <t>4040</t>
  </si>
  <si>
    <t>4110</t>
  </si>
  <si>
    <t>4120</t>
  </si>
  <si>
    <t>4210</t>
  </si>
  <si>
    <t>4300</t>
  </si>
  <si>
    <t>4610</t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</si>
  <si>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</si>
  <si>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</si>
  <si>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</si>
  <si>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</si>
  <si>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</si>
  <si>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usług pozostałych</t>
  </si>
  <si>
    <t>Koszty postępowania sądowego i prokuratorskiego</t>
  </si>
  <si>
    <t>NAZWA</t>
  </si>
  <si>
    <t>Wpływy z innych lokalnych opłat pobieranych przez jednostki samorządu terytorialnego na podstawie odrębnych ustaw</t>
  </si>
  <si>
    <t>Wynagrodzenia bezosobowe</t>
  </si>
  <si>
    <t>Zmiana</t>
  </si>
  <si>
    <t>Plan po zmianach</t>
  </si>
  <si>
    <t>wynik</t>
  </si>
  <si>
    <t>ROK 2019</t>
  </si>
  <si>
    <t>SUMA dochodów</t>
  </si>
  <si>
    <t>SUMA wydatków</t>
  </si>
  <si>
    <t>Odpos na ZFŚS</t>
  </si>
  <si>
    <t>Zakup oprogramowania na potrzeby systemu gospodarowania odpadami</t>
  </si>
  <si>
    <t>Załącznik nr  5 do Uchwały Nr     /XVI/2019 Rady Miejskiej w Radzyminie z dnia  14.11.2019 r.</t>
  </si>
  <si>
    <t xml:space="preserve">Dochody z tytułu opłaty za gospodarowanie odpadami komunalnymi i wydatki związane z pokrywaniem kosztów funkcjonowania systemu gospodarowania odpadami, o których mowa w art. 6r ustawy z dnia 13 września 1996 r. o utrzymaniu czystości i porządku w gminach (Dz. U. z 2019 r. poz. 2010)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</si>
</sst>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" fontId="0" fillId="0" borderId="0" xfId="0" applyNumberFormat="1"/>
    <xf numFmtId="0" fontId="2" fillId="0" borderId="1" xfId="0" applyNumberFormat="1" applyFont="1" applyFill="1" applyBorder="1" applyAlignment="1" applyProtection="1">
      <alignment horizontal="left" vertical="center" wrapText="1"/>
      <protection locked="0"/>
    </xf>
    <xf numFmtId="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2" xfId="0" applyNumberFormat="1" applyFont="1" applyFill="1" applyBorder="1" applyAlignment="1" applyProtection="1">
      <alignment horizontal="left" vertical="center" wrapText="1"/>
      <protection locked="0"/>
    </xf>
    <xf numFmtId="4" fontId="0" fillId="0" borderId="2" xfId="0" applyNumberFormat="1" applyBorder="1"/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" fontId="1" fillId="0" borderId="7" xfId="0" applyNumberFormat="1" applyFont="1" applyBorder="1"/>
    <xf numFmtId="4" fontId="1" fillId="0" borderId="8" xfId="0" applyNumberFormat="1" applyFont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4" fontId="0" fillId="0" borderId="13" xfId="0" applyNumberFormat="1" applyBorder="1"/>
    <xf numFmtId="0" fontId="0" fillId="0" borderId="14" xfId="0" applyBorder="1"/>
    <xf numFmtId="4" fontId="0" fillId="0" borderId="15" xfId="0" applyNumberFormat="1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7" xfId="0" applyNumberFormat="1" applyFont="1" applyFill="1" applyBorder="1" applyAlignment="1" applyProtection="1">
      <alignment horizontal="left" vertical="center" wrapText="1"/>
      <protection locked="0"/>
    </xf>
    <xf numFmtId="4" fontId="0" fillId="0" borderId="17" xfId="0" applyNumberFormat="1" applyBorder="1"/>
    <xf numFmtId="4" fontId="0" fillId="0" borderId="18" xfId="0" applyNumberFormat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7" xfId="0" quotePrefix="1" applyBorder="1" applyAlignment="1">
      <alignment horizontal="center"/>
    </xf>
    <xf numFmtId="49" fontId="3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9" xfId="0" applyFont="1" applyBorder="1" applyAlignment="1">
      <alignment horizontal="center"/>
    </xf>
    <xf numFmtId="4" fontId="0" fillId="0" borderId="20" xfId="0" applyNumberFormat="1" applyBorder="1"/>
    <xf numFmtId="0" fontId="0" fillId="0" borderId="21" xfId="0" applyBorder="1"/>
    <xf numFmtId="4" fontId="0" fillId="0" borderId="10" xfId="0" applyNumberFormat="1" applyBorder="1" applyAlignment="1">
      <alignment horizontal="center"/>
    </xf>
    <xf numFmtId="4" fontId="0" fillId="0" borderId="10" xfId="0" applyNumberFormat="1" applyBorder="1"/>
    <xf numFmtId="0" fontId="0" fillId="0" borderId="11" xfId="0" applyBorder="1"/>
    <xf numFmtId="0" fontId="4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</cellXfs>
  <cellStyles count="1">
    <cellStyle name="Normalny" xfId="0" builtinId="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workbookViewId="0">
      <selection activeCell="M9" sqref="M9"/>
    </sheetView>
  </sheetViews>
  <sheetFormatPr defaultRowHeight="15" outlineLevelCol="1"/>
  <cols>
    <col min="1" max="1" width="12.42578125" customWidth="1"/>
    <col min="4" max="4" width="42.7109375" customWidth="1"/>
    <col min="5" max="5" width="12.42578125" bestFit="1" customWidth="1"/>
    <col min="6" max="6" width="11.42578125" bestFit="1" customWidth="1" outlineLevel="1"/>
    <col min="7" max="7" width="12.42578125" bestFit="1" customWidth="1" outlineLevel="1"/>
    <col min="10" max="10" width="11.42578125" bestFit="1" customWidth="1"/>
  </cols>
  <sheetData>
    <row r="1" spans="1:10">
      <c r="A1" s="40" t="s">
        <v>34</v>
      </c>
      <c r="B1" s="40"/>
      <c r="C1" s="40"/>
      <c r="D1" s="40"/>
      <c r="E1" s="40"/>
      <c r="F1" s="40"/>
      <c r="G1" s="40"/>
    </row>
    <row r="2" spans="1:10" ht="74.25" customHeight="1" thickBot="1">
      <c r="A2" s="39" t="s">
        <v>35</v>
      </c>
      <c r="B2" s="39"/>
      <c r="C2" s="39"/>
      <c r="D2" s="39"/>
      <c r="E2" s="39"/>
      <c r="F2" s="39"/>
      <c r="G2" s="39"/>
    </row>
    <row r="3" spans="1:10" ht="15.75" thickBot="1">
      <c r="A3" s="5"/>
      <c r="B3" s="8"/>
      <c r="C3" s="8"/>
      <c r="D3" s="11" t="s">
        <v>0</v>
      </c>
      <c r="E3" s="29" t="s">
        <v>29</v>
      </c>
      <c r="F3" s="29" t="s">
        <v>29</v>
      </c>
      <c r="G3" s="30" t="s">
        <v>29</v>
      </c>
    </row>
    <row r="4" spans="1:10" ht="30">
      <c r="A4" s="15" t="s">
        <v>1</v>
      </c>
      <c r="B4" s="16" t="s">
        <v>2</v>
      </c>
      <c r="C4" s="16" t="s">
        <v>3</v>
      </c>
      <c r="D4" s="17" t="s">
        <v>23</v>
      </c>
      <c r="E4" s="16" t="s">
        <v>4</v>
      </c>
      <c r="F4" s="18" t="s">
        <v>26</v>
      </c>
      <c r="G4" s="19" t="s">
        <v>27</v>
      </c>
    </row>
    <row r="5" spans="1:10" ht="36.75" thickBot="1">
      <c r="A5" s="24">
        <v>900</v>
      </c>
      <c r="B5" s="25">
        <v>90002</v>
      </c>
      <c r="C5" s="31" t="s">
        <v>5</v>
      </c>
      <c r="D5" s="32" t="s">
        <v>24</v>
      </c>
      <c r="E5" s="27">
        <f>5410000+6800000</f>
        <v>12210000</v>
      </c>
      <c r="F5" s="27"/>
      <c r="G5" s="28">
        <f>E5+F5</f>
        <v>12210000</v>
      </c>
    </row>
    <row r="6" spans="1:10" ht="15.75" thickBot="1">
      <c r="A6" s="22"/>
      <c r="B6" s="6"/>
      <c r="C6" s="7"/>
      <c r="D6" s="12" t="s">
        <v>30</v>
      </c>
      <c r="E6" s="13">
        <f>SUM(E5:E5)</f>
        <v>12210000</v>
      </c>
      <c r="F6" s="13">
        <f>SUM(F5:F5)</f>
        <v>0</v>
      </c>
      <c r="G6" s="14">
        <f>SUM(G5:G5)</f>
        <v>12210000</v>
      </c>
    </row>
    <row r="7" spans="1:10" ht="15.75" thickBot="1">
      <c r="A7" s="22"/>
      <c r="B7" s="8"/>
      <c r="C7" s="8"/>
      <c r="D7" s="33" t="s">
        <v>6</v>
      </c>
      <c r="E7" s="34"/>
      <c r="F7" s="34"/>
      <c r="G7" s="35"/>
    </row>
    <row r="8" spans="1:10">
      <c r="A8" s="15" t="s">
        <v>1</v>
      </c>
      <c r="B8" s="16" t="s">
        <v>2</v>
      </c>
      <c r="C8" s="16" t="s">
        <v>3</v>
      </c>
      <c r="D8" s="17" t="s">
        <v>23</v>
      </c>
      <c r="E8" s="36" t="s">
        <v>4</v>
      </c>
      <c r="F8" s="37"/>
      <c r="G8" s="38"/>
    </row>
    <row r="9" spans="1:10">
      <c r="A9" s="20" t="s">
        <v>7</v>
      </c>
      <c r="B9" s="4" t="s">
        <v>8</v>
      </c>
      <c r="C9" s="4" t="s">
        <v>9</v>
      </c>
      <c r="D9" s="2" t="s">
        <v>16</v>
      </c>
      <c r="E9" s="3">
        <v>300000</v>
      </c>
      <c r="F9" s="3">
        <v>52000</v>
      </c>
      <c r="G9" s="23">
        <f t="shared" ref="G9:G18" si="0">E9+F9</f>
        <v>352000</v>
      </c>
    </row>
    <row r="10" spans="1:10">
      <c r="A10" s="20" t="s">
        <v>7</v>
      </c>
      <c r="B10" s="4" t="s">
        <v>8</v>
      </c>
      <c r="C10" s="4" t="s">
        <v>10</v>
      </c>
      <c r="D10" s="2" t="s">
        <v>17</v>
      </c>
      <c r="E10" s="3">
        <v>17000</v>
      </c>
      <c r="F10" s="3">
        <v>-2000</v>
      </c>
      <c r="G10" s="23">
        <f t="shared" si="0"/>
        <v>15000</v>
      </c>
    </row>
    <row r="11" spans="1:10">
      <c r="A11" s="20" t="s">
        <v>7</v>
      </c>
      <c r="B11" s="4" t="s">
        <v>8</v>
      </c>
      <c r="C11" s="4" t="s">
        <v>11</v>
      </c>
      <c r="D11" s="2" t="s">
        <v>18</v>
      </c>
      <c r="E11" s="3">
        <v>34000</v>
      </c>
      <c r="F11" s="3">
        <v>16000</v>
      </c>
      <c r="G11" s="23">
        <f t="shared" si="0"/>
        <v>50000</v>
      </c>
    </row>
    <row r="12" spans="1:10">
      <c r="A12" s="20" t="s">
        <v>7</v>
      </c>
      <c r="B12" s="4" t="s">
        <v>8</v>
      </c>
      <c r="C12" s="4" t="s">
        <v>12</v>
      </c>
      <c r="D12" s="2" t="s">
        <v>19</v>
      </c>
      <c r="E12" s="3">
        <v>4800</v>
      </c>
      <c r="F12" s="3">
        <v>5000</v>
      </c>
      <c r="G12" s="23">
        <f t="shared" si="0"/>
        <v>9800</v>
      </c>
    </row>
    <row r="13" spans="1:10">
      <c r="A13" s="20" t="s">
        <v>7</v>
      </c>
      <c r="B13" s="4" t="s">
        <v>8</v>
      </c>
      <c r="C13" s="4">
        <v>4170</v>
      </c>
      <c r="D13" s="2" t="s">
        <v>25</v>
      </c>
      <c r="E13" s="3">
        <v>48000</v>
      </c>
      <c r="F13" s="3">
        <v>11000</v>
      </c>
      <c r="G13" s="23">
        <f t="shared" si="0"/>
        <v>59000</v>
      </c>
    </row>
    <row r="14" spans="1:10">
      <c r="A14" s="20" t="s">
        <v>7</v>
      </c>
      <c r="B14" s="4" t="s">
        <v>8</v>
      </c>
      <c r="C14" s="4" t="s">
        <v>13</v>
      </c>
      <c r="D14" s="2" t="s">
        <v>20</v>
      </c>
      <c r="E14" s="3">
        <v>5000</v>
      </c>
      <c r="F14" s="3"/>
      <c r="G14" s="23">
        <f t="shared" si="0"/>
        <v>5000</v>
      </c>
    </row>
    <row r="15" spans="1:10">
      <c r="A15" s="20" t="s">
        <v>7</v>
      </c>
      <c r="B15" s="4" t="s">
        <v>8</v>
      </c>
      <c r="C15" s="4" t="s">
        <v>14</v>
      </c>
      <c r="D15" s="2" t="s">
        <v>21</v>
      </c>
      <c r="E15" s="3">
        <v>11723200</v>
      </c>
      <c r="F15" s="3">
        <v>-82000</v>
      </c>
      <c r="G15" s="23">
        <f>E15+F15</f>
        <v>11641200</v>
      </c>
      <c r="J15" s="1"/>
    </row>
    <row r="16" spans="1:10">
      <c r="A16" s="20" t="s">
        <v>7</v>
      </c>
      <c r="B16" s="4" t="s">
        <v>8</v>
      </c>
      <c r="C16" s="4">
        <v>4440</v>
      </c>
      <c r="D16" s="9" t="s">
        <v>32</v>
      </c>
      <c r="E16" s="10">
        <v>5000</v>
      </c>
      <c r="F16" s="10"/>
      <c r="G16" s="21">
        <f>E16+F16</f>
        <v>5000</v>
      </c>
      <c r="J16" s="1"/>
    </row>
    <row r="17" spans="1:10">
      <c r="A17" s="20" t="s">
        <v>7</v>
      </c>
      <c r="B17" s="4" t="s">
        <v>8</v>
      </c>
      <c r="C17" s="4" t="s">
        <v>15</v>
      </c>
      <c r="D17" s="9" t="s">
        <v>22</v>
      </c>
      <c r="E17" s="10">
        <v>3000</v>
      </c>
      <c r="F17" s="10"/>
      <c r="G17" s="21">
        <f>E17+F17</f>
        <v>3000</v>
      </c>
      <c r="J17" s="1"/>
    </row>
    <row r="18" spans="1:10" ht="24.75" thickBot="1">
      <c r="A18" s="24" t="s">
        <v>7</v>
      </c>
      <c r="B18" s="25" t="s">
        <v>8</v>
      </c>
      <c r="C18" s="25">
        <v>6060</v>
      </c>
      <c r="D18" s="26" t="s">
        <v>33</v>
      </c>
      <c r="E18" s="27">
        <v>70000</v>
      </c>
      <c r="F18" s="27"/>
      <c r="G18" s="28">
        <f t="shared" si="0"/>
        <v>70000</v>
      </c>
    </row>
    <row r="19" spans="1:10" ht="15.75" thickBot="1">
      <c r="A19" s="5"/>
      <c r="B19" s="6"/>
      <c r="C19" s="6"/>
      <c r="D19" s="12" t="s">
        <v>31</v>
      </c>
      <c r="E19" s="13">
        <f>SUM(E9:E18)</f>
        <v>12210000</v>
      </c>
      <c r="F19" s="13">
        <f>SUM(F9:F18)</f>
        <v>0</v>
      </c>
      <c r="G19" s="14">
        <f t="shared" ref="G19" si="1">SUM(G9:G18)</f>
        <v>12210000</v>
      </c>
    </row>
    <row r="23" spans="1:10">
      <c r="D23" t="s">
        <v>28</v>
      </c>
      <c r="E23" s="1">
        <f>E6-E19</f>
        <v>0</v>
      </c>
      <c r="G23" s="1">
        <f>G6-G19</f>
        <v>0</v>
      </c>
    </row>
    <row r="28" spans="1:10">
      <c r="G28" s="1">
        <f>G19-G15</f>
        <v>568800</v>
      </c>
    </row>
  </sheetData>
  <mergeCells count="2">
    <mergeCell ref="A2:G2"/>
    <mergeCell ref="A1:G1"/>
  </mergeCells>
  <conditionalFormatting sqref="F5 F20:F25 F7:F16 F18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F17">
    <cfRule type="cellIs" dxfId="1" priority="1" operator="lessThan">
      <formula>0</formula>
    </cfRule>
    <cfRule type="cellIs" dxfId="0" priority="2" operator="greaterThan">
      <formula>0</formula>
    </cfRule>
  </conditionalFormatting>
  <pageMargins left="0.43307086614173229" right="0.23622047244094491" top="0.74803149606299213" bottom="0.74803149606299213" header="0.31496062992125984" footer="0.31496062992125984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AG. Goryszewski</dc:creator>
  <cp:lastModifiedBy>ewojcieszkiewicz</cp:lastModifiedBy>
  <cp:lastPrinted>2019-11-06T14:05:15Z</cp:lastPrinted>
  <dcterms:created xsi:type="dcterms:W3CDTF">2015-01-22T17:35:23Z</dcterms:created>
  <dcterms:modified xsi:type="dcterms:W3CDTF">2019-11-07T09:53:53Z</dcterms:modified>
</cp:coreProperties>
</file>